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45. výzva Neveřejné sítě (SC 1.1 MRR)\Pravidla\Přílohy\"/>
    </mc:Choice>
  </mc:AlternateContent>
  <xr:revisionPtr revIDLastSave="0" documentId="13_ncr:1_{B18B80A6-7E8A-4C55-BBA1-C0DF7C089C9B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  <c r="E17" i="3"/>
  <c r="E19" i="3" s="1"/>
  <c r="E21" i="3" l="1"/>
  <c r="E24" i="3" s="1"/>
  <c r="E23" i="3"/>
  <c r="H23" i="3" l="1"/>
  <c r="G18" i="3"/>
</calcChain>
</file>

<file path=xl/sharedStrings.xml><?xml version="1.0" encoding="utf-8"?>
<sst xmlns="http://schemas.openxmlformats.org/spreadsheetml/2006/main" count="29" uniqueCount="29">
  <si>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</si>
  <si>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</si>
  <si>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</si>
  <si>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</si>
  <si>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</si>
  <si>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</si>
  <si>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</si>
  <si>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</si>
  <si>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</si>
  <si>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</si>
  <si>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</si>
  <si>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</si>
  <si>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</si>
  <si>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INTEGROVANÝ REGIONÁLNÍ OPERAČNÍ PROGRAM 2021–2027</t>
  </si>
  <si>
    <t>SPECIFICKÁ PRAVIDLA PRO ŽADATELE A PŘÍJEMCE</t>
  </si>
  <si>
    <t>PODKLADY PRO STANOVENÍ KATEGORIÍ INTERVENCÍ A KONTROLU LIMITŮ</t>
  </si>
  <si>
    <t>výdaje na oblast intervence 16 včetně příslušných nepřímých výdajů</t>
  </si>
  <si>
    <t>Podklady pro stanovení kategorií intervencí a kontrolu limitů</t>
  </si>
  <si>
    <t>PŘÍLOHA 4</t>
  </si>
  <si>
    <t xml:space="preserve">45. VÝZVA IROP – ROZVOJ NEVEŘEJNÉ SÍŤOVÉ INFRASTRUKTURY VEŘEJNÉ SPRÁVY – SC 1.1 (MRR) 
46. VÝZVA IROP – ROZVOJ NEVEŘEJNÉ SÍŤOVÉ INFRASTRUKTURY VEŘEJNÉ SPRÁVY – SC 1.1 (PR) 
47. VÝZVA IROP – ROZVOJ NEVEŘEJNÉ SÍŤOVÉ INFRASTRUKTURY VEŘEJNÉ SPRÁVY – SC 1.1 (ČR) 
</t>
  </si>
  <si>
    <t xml:space="preserve">Verze 1 </t>
  </si>
  <si>
    <t xml:space="preserve">Přesný výčet možných přímých výdajů na hlavní část projektu je uveden v kap. 3.2.1 Specifických pravidel. </t>
  </si>
  <si>
    <t xml:space="preserve">Přesný výčet možných přímých výdajů na doprovodnou část projektu je uveden v kap. 3.2.2 Specifických pravidel. </t>
  </si>
  <si>
    <t xml:space="preserve">Rozvoj neveřejné síťové infrastruktury veřejné správy a rozvoj backofficových služeb prostřednictvím Centrálního místa služeb („CMS“) a rozvoj backofficových služeb veřejné správy v CMS a přístupu k nim prostřednictvím komunikační infrastruktury veřejné správy a neveřejných sítí veřejné správy, včetně doprovodné infrastruktury (aktivní a pasivní prvky), její územní rozšíření a užití pro kvalitnější výkon tzv. digitálního úřadování státu </t>
  </si>
  <si>
    <t>Výdaje na realizaci vybraných, odůvodněných, stavbou vyvolaných, podmiňujících a souvisejících investic</t>
  </si>
  <si>
    <r>
      <t xml:space="preserve">Doprovodná část projektu </t>
    </r>
    <r>
      <rPr>
        <sz val="10"/>
        <color theme="1"/>
        <rFont val="Arial"/>
        <family val="2"/>
        <charset val="238"/>
      </rPr>
      <t>(</t>
    </r>
    <r>
      <rPr>
        <u/>
        <sz val="10"/>
        <color theme="1"/>
        <rFont val="Arial"/>
        <family val="2"/>
        <charset val="238"/>
      </rPr>
      <t>max. 15 %</t>
    </r>
    <r>
      <rPr>
        <sz val="10"/>
        <color theme="1"/>
        <rFont val="Arial"/>
        <family val="2"/>
        <charset val="238"/>
      </rPr>
      <t xml:space="preserve"> celkových způsobilých výdajů)</t>
    </r>
  </si>
  <si>
    <r>
      <t>přímé výdaje na</t>
    </r>
    <r>
      <rPr>
        <b/>
        <i/>
        <sz val="10"/>
        <color theme="1"/>
        <rFont val="Arial"/>
        <family val="2"/>
        <charset val="238"/>
      </rPr>
      <t xml:space="preserve"> hlavní část projektu</t>
    </r>
  </si>
  <si>
    <r>
      <t xml:space="preserve">přímé výdaje na </t>
    </r>
    <r>
      <rPr>
        <b/>
        <i/>
        <sz val="10"/>
        <color theme="1"/>
        <rFont val="Arial"/>
        <family val="2"/>
        <charset val="238"/>
      </rPr>
      <t>doprovodnou část projektu</t>
    </r>
  </si>
  <si>
    <t>Hlavní část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</si>
</sst>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u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6" borderId="1" xfId="0" applyFill="1" applyBorder="1"/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11" fillId="3" borderId="1" xfId="0" applyNumberFormat="1" applyFont="1" applyFill="1" applyBorder="1" applyAlignment="1">
      <alignment vertical="center"/>
    </xf>
    <xf numFmtId="0" fontId="0" fillId="6" borderId="10" xfId="0" applyFont="1" applyFill="1" applyBorder="1" applyAlignment="1">
      <alignment vertical="top"/>
    </xf>
    <xf numFmtId="0" fontId="1" fillId="7" borderId="1" xfId="0" applyFont="1" applyFill="1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7" borderId="1" xfId="0" applyFont="1" applyFill="1" applyBorder="1"/>
    <xf numFmtId="0" fontId="1" fillId="7" borderId="1" xfId="0" applyFont="1" applyFill="1" applyBorder="1"/>
    <xf numFmtId="0" fontId="0" fillId="7" borderId="1" xfId="0" applyFill="1" applyBorder="1"/>
    <xf numFmtId="0" fontId="0" fillId="7" borderId="4" xfId="0" applyFill="1" applyBorder="1"/>
    <xf numFmtId="0" fontId="3" fillId="7" borderId="1" xfId="0" applyFont="1" applyFill="1" applyBorder="1" applyAlignment="1">
      <alignment vertical="center"/>
    </xf>
    <xf numFmtId="0" fontId="1" fillId="6" borderId="1" xfId="0" applyFont="1" applyFill="1" applyBorder="1"/>
    <xf numFmtId="10" fontId="3" fillId="2" borderId="2" xfId="0" applyNumberFormat="1" applyFont="1" applyFill="1" applyBorder="1"/>
    <xf numFmtId="164" fontId="3" fillId="6" borderId="2" xfId="0" applyNumberFormat="1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11" fillId="5" borderId="1" xfId="0" applyNumberFormat="1" applyFont="1" applyFill="1" applyBorder="1" applyAlignment="1">
      <alignment vertical="center"/>
    </xf>
    <xf numFmtId="10" fontId="3" fillId="8" borderId="1" xfId="0" applyNumberFormat="1" applyFont="1" applyFill="1" applyBorder="1"/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2"/>
  <sheetViews>
    <sheetView topLeftCell="A11" zoomScale="70" zoomScaleNormal="70" workbookViewId="0">
      <selection activeCell="U20" sqref="U20"/>
    </sheetView>
  </sheetViews>
  <sheetFormatPr defaultColWidth="9.140625" defaultRowHeight="15" x14ac:dyDescent="0.25"/>
  <cols>
    <col min="1" max="12" width="9.140625" style="30"/>
    <col min="13" max="13" width="8.28515625" style="30" customWidth="1"/>
    <col min="14" max="14" width="12.28515625" style="30" customWidth="1"/>
    <col min="15" max="16384" width="9.140625" style="30"/>
  </cols>
  <sheetData>
    <row r="14" spans="1:14" ht="63" customHeight="1" x14ac:dyDescent="0.25">
      <c r="A14" s="56" t="s">
        <v>13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33.75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/>
    </row>
    <row r="16" spans="1:14" ht="33.75" x14ac:dyDescent="0.25">
      <c r="A16" s="56" t="s">
        <v>14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ht="37.5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3"/>
    </row>
    <row r="18" spans="1:14" ht="30" x14ac:dyDescent="0.25">
      <c r="A18" s="57" t="s">
        <v>18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</row>
    <row r="19" spans="1:14" ht="60" customHeight="1" x14ac:dyDescent="0.25">
      <c r="A19" s="58" t="s">
        <v>15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</row>
    <row r="20" spans="1:14" ht="139.5" customHeight="1" x14ac:dyDescent="0.25">
      <c r="A20" s="60" t="s">
        <v>19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</row>
    <row r="21" spans="1:14" ht="30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20.25" x14ac:dyDescent="0.25">
      <c r="A22" s="55" t="s">
        <v>20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4"/>
  <sheetViews>
    <sheetView showGridLines="0" tabSelected="1" zoomScaleNormal="100" workbookViewId="0">
      <selection activeCell="G18" sqref="G18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17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8" t="s">
        <v>21</v>
      </c>
      <c r="C5" s="10"/>
      <c r="D5" s="10"/>
      <c r="E5" s="10"/>
      <c r="F5" s="10"/>
      <c r="G5" s="10"/>
      <c r="H5" s="11"/>
    </row>
    <row r="6" spans="2:8" x14ac:dyDescent="0.2">
      <c r="B6" s="28" t="s">
        <v>22</v>
      </c>
      <c r="C6" s="10"/>
      <c r="D6" s="10"/>
      <c r="E6" s="10"/>
      <c r="F6" s="10"/>
      <c r="G6" s="10"/>
      <c r="H6" s="11"/>
    </row>
    <row r="7" spans="2:8" x14ac:dyDescent="0.2">
      <c r="B7" s="37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7" t="s">
        <v>3</v>
      </c>
      <c r="C10" s="27" t="s">
        <v>7</v>
      </c>
      <c r="D10" s="27" t="s">
        <v>12</v>
      </c>
      <c r="E10" s="27" t="s">
        <v>5</v>
      </c>
      <c r="F10" s="27" t="s">
        <v>8</v>
      </c>
      <c r="G10" s="27" t="s">
        <v>9</v>
      </c>
      <c r="H10" s="27" t="s">
        <v>4</v>
      </c>
    </row>
    <row r="11" spans="2:8" x14ac:dyDescent="0.2">
      <c r="B11" s="5" t="s">
        <v>2</v>
      </c>
      <c r="C11" s="3"/>
      <c r="D11" s="5"/>
      <c r="E11" s="1"/>
      <c r="F11" s="2"/>
      <c r="G11" s="2"/>
      <c r="H11" s="4"/>
    </row>
    <row r="12" spans="2:8" ht="25.5" customHeight="1" x14ac:dyDescent="0.2">
      <c r="B12" s="38" t="s">
        <v>28</v>
      </c>
      <c r="C12" s="42"/>
      <c r="D12" s="43"/>
      <c r="E12" s="50"/>
      <c r="F12" s="44"/>
      <c r="G12" s="44"/>
      <c r="H12" s="45"/>
    </row>
    <row r="13" spans="2:8" ht="51" x14ac:dyDescent="0.2">
      <c r="B13" s="40" t="s">
        <v>23</v>
      </c>
      <c r="C13" s="41">
        <v>16</v>
      </c>
      <c r="D13" s="47"/>
      <c r="E13" s="49">
        <v>40000000</v>
      </c>
      <c r="F13" s="2"/>
      <c r="G13" s="2"/>
      <c r="H13" s="4"/>
    </row>
    <row r="14" spans="2:8" ht="25.5" customHeight="1" x14ac:dyDescent="0.2">
      <c r="B14" s="38" t="s">
        <v>25</v>
      </c>
      <c r="C14" s="46"/>
      <c r="D14" s="43"/>
      <c r="E14" s="50"/>
      <c r="F14" s="44"/>
      <c r="G14" s="44"/>
      <c r="H14" s="45"/>
    </row>
    <row r="15" spans="2:8" x14ac:dyDescent="0.2">
      <c r="B15" s="39" t="s">
        <v>24</v>
      </c>
      <c r="C15" s="41">
        <v>16</v>
      </c>
      <c r="D15" s="29"/>
      <c r="E15" s="49">
        <v>5000000</v>
      </c>
      <c r="F15" s="14"/>
      <c r="G15" s="2"/>
      <c r="H15" s="4"/>
    </row>
    <row r="16" spans="2:8" x14ac:dyDescent="0.2">
      <c r="E16" s="51"/>
    </row>
    <row r="17" spans="2:8" x14ac:dyDescent="0.2">
      <c r="B17" s="15" t="s">
        <v>26</v>
      </c>
      <c r="C17" s="15">
        <v>16</v>
      </c>
      <c r="D17" s="15"/>
      <c r="E17" s="52">
        <f>E13</f>
        <v>40000000</v>
      </c>
      <c r="F17" s="48"/>
      <c r="G17" s="17"/>
      <c r="H17" s="17"/>
    </row>
    <row r="18" spans="2:8" x14ac:dyDescent="0.2">
      <c r="B18" s="15" t="s">
        <v>27</v>
      </c>
      <c r="C18" s="15">
        <v>16</v>
      </c>
      <c r="D18" s="15"/>
      <c r="E18" s="52">
        <f>E15</f>
        <v>5000000</v>
      </c>
      <c r="F18" s="48">
        <v>0.15</v>
      </c>
      <c r="G18" s="54">
        <f>E18/E24</f>
        <v>0.10384215991692627</v>
      </c>
      <c r="H18" s="17"/>
    </row>
    <row r="19" spans="2:8" x14ac:dyDescent="0.2">
      <c r="B19" s="18" t="s">
        <v>0</v>
      </c>
      <c r="C19" s="19"/>
      <c r="D19" s="18"/>
      <c r="E19" s="53">
        <f>SUM(E17:E18)</f>
        <v>45000000</v>
      </c>
      <c r="F19" s="20"/>
      <c r="G19" s="21"/>
      <c r="H19" s="21"/>
    </row>
    <row r="20" spans="2:8" x14ac:dyDescent="0.2">
      <c r="E20" s="51"/>
    </row>
    <row r="21" spans="2:8" x14ac:dyDescent="0.2">
      <c r="B21" s="18" t="s">
        <v>10</v>
      </c>
      <c r="C21" s="19"/>
      <c r="D21" s="18"/>
      <c r="E21" s="53">
        <f>E19*0.07</f>
        <v>3150000.0000000005</v>
      </c>
      <c r="F21" s="20"/>
      <c r="G21" s="21"/>
      <c r="H21" s="21"/>
    </row>
    <row r="22" spans="2:8" x14ac:dyDescent="0.2">
      <c r="E22" s="51"/>
    </row>
    <row r="23" spans="2:8" x14ac:dyDescent="0.2">
      <c r="B23" s="15" t="s">
        <v>16</v>
      </c>
      <c r="C23" s="15"/>
      <c r="D23" s="15"/>
      <c r="E23" s="52">
        <f>E19*1.07</f>
        <v>48150000</v>
      </c>
      <c r="F23" s="16"/>
      <c r="G23" s="15"/>
      <c r="H23" s="17">
        <f>E23/$E$24</f>
        <v>1</v>
      </c>
    </row>
    <row r="24" spans="2:8" ht="27" customHeight="1" x14ac:dyDescent="0.2">
      <c r="B24" s="23" t="s">
        <v>1</v>
      </c>
      <c r="C24" s="22"/>
      <c r="D24" s="22"/>
      <c r="E24" s="36">
        <f>SUM(E19:E21)</f>
        <v>48150000</v>
      </c>
      <c r="F24" s="24"/>
      <c r="G24" s="25"/>
      <c r="H24" s="26"/>
    </row>
  </sheetData>
  <sheetProtection algorithmName="SHA-512" hashValue="ag5oMPSkv/gduzkCdEiFT3Z4dAptreH0P5UdNnMDqbkYNW6++KpDUJITx+gkTK6bV1tM524+OigSyU5T9TbYYg==" saltValue="FrqOBkBrqVNf1J72I97hfw==" spinCount="100000" sheet="1" objects="1" scenarios="1"/>
  <protectedRanges>
    <protectedRange sqref="D13:E15" name="Oblast1"/>
  </protectedRanges>
  <conditionalFormatting sqref="G17">
    <cfRule type="cellIs" dxfId="2" priority="5" operator="lessThan">
      <formula>$F$17</formula>
    </cfRule>
    <cfRule type="cellIs" dxfId="1" priority="4" operator="greaterThan">
      <formula>$F$17</formula>
    </cfRule>
  </conditionalFormatting>
  <conditionalFormatting sqref="G18">
    <cfRule type="expression" dxfId="0" priority="1">
      <formula>G18&lt;=F18</formula>
    </cfRule>
  </conditionalFormatting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Mazanik Jan</cp:lastModifiedBy>
  <cp:lastPrinted>2022-04-04T14:43:27Z</cp:lastPrinted>
  <dcterms:created xsi:type="dcterms:W3CDTF">2022-04-04T08:24:21Z</dcterms:created>
  <dcterms:modified xsi:type="dcterms:W3CDTF">2023-06-29T06:39:22Z</dcterms:modified>
</cp:coreProperties>
</file>